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  <sheet name="表十一" sheetId="11" r:id="rId11"/>
    <sheet name="表十二" sheetId="12" r:id="rId12"/>
  </sheets>
  <definedNames>
    <definedName name="_xlnm._FilterDatabase" localSheetId="5" hidden="1">表六!$A$1:$E$7</definedName>
  </definedNames>
  <calcPr calcId="144525"/>
</workbook>
</file>

<file path=xl/sharedStrings.xml><?xml version="1.0" encoding="utf-8"?>
<sst xmlns="http://schemas.openxmlformats.org/spreadsheetml/2006/main" count="294" uniqueCount="179">
  <si>
    <t>附件1</t>
  </si>
  <si>
    <t>表一、部门（单位）收支总体情况表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</si>
  <si>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</si>
  <si>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</si>
  <si>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</si>
  <si>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</si>
  <si>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</si>
  <si>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</si>
  <si>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</si>
  <si>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</si>
  <si>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</si>
  <si>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</si>
  <si>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</si>
  <si>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</si>
  <si>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</si>
  <si>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</si>
  <si>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</si>
  <si>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</si>
  <si>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</si>
  <si>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</si>
  <si>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</si>
  <si>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</si>
  <si>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</si>
  <si>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</si>
  <si>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</si>
  <si>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</si>
  <si>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</si>
  <si>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</si>
  <si>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</si>
  <si>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</si>
  <si>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</si>
  <si>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</si>
  <si>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</si>
  <si>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</si>
  <si>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</si>
  <si>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</si>
  <si>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二十一、粮油物资事务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</si>
  <si>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</si>
  <si>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</si>
  <si>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</si>
  <si>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</si>
  <si>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</si>
  <si>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</si>
  <si>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</si>
  <si>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</si>
  <si>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</si>
  <si>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本年收入合计</t>
  </si>
  <si>
    <t>本年支出合计</t>
  </si>
  <si>
    <t>十、上年结转</t>
  </si>
  <si>
    <t>三十一、结转下年</t>
  </si>
  <si>
    <t>十一、上年结余</t>
  </si>
  <si>
    <t>收入总计</t>
  </si>
  <si>
    <t>支出总计</t>
  </si>
  <si>
    <t>备注：无内容应公开空表并说明情况。</t>
  </si>
  <si>
    <t>表二、部门（单位）收入总体情况表</t>
  </si>
  <si>
    <t>**</t>
  </si>
  <si>
    <t xml:space="preserve">        本年收入合计</t>
  </si>
  <si>
    <r>
      <rPr>
        <sz val="9"/>
        <rFont val="宋体"/>
        <charset val="134"/>
        <scheme val="minor"/>
      </rPr>
      <t> </t>
    </r>
    <r>
      <rPr>
        <sz val="9"/>
        <rFont val="宋体"/>
        <charset val="134"/>
      </rPr>
      <t xml:space="preserve">       ……</t>
    </r>
  </si>
  <si>
    <t xml:space="preserve">        收入合计</t>
  </si>
  <si>
    <t>表三、部门（单位）支出总体情况表</t>
  </si>
  <si>
    <t>功能分类科目</t>
  </si>
  <si>
    <t>支出合计</t>
  </si>
  <si>
    <t>基本支出</t>
  </si>
  <si>
    <t>项目支出</t>
  </si>
  <si>
    <t>上年结转</t>
  </si>
  <si>
    <t>靖远县纪委监委</t>
  </si>
  <si>
    <t>总计</t>
  </si>
  <si>
    <t>2011101行政运行</t>
  </si>
  <si>
    <t>2011150事业运行</t>
  </si>
  <si>
    <t>2080505机关事业单位基本养老保险缴费支出</t>
  </si>
  <si>
    <t>2089999其他社会保障和就业支出</t>
  </si>
  <si>
    <t>2101101行政单位医疗</t>
  </si>
  <si>
    <t>2101102事业单位医疗</t>
  </si>
  <si>
    <t>2210201住房公积金</t>
  </si>
  <si>
    <t>2011199其他纪检监察事务支出</t>
  </si>
  <si>
    <t>2011105派驻派出机构</t>
  </si>
  <si>
    <t>表四、财政拨款收支总体情况表</t>
  </si>
  <si>
    <t>收      入</t>
  </si>
  <si>
    <t>支      出</t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</si>
  <si>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</si>
  <si>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</si>
  <si>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</si>
  <si>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</si>
  <si>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</si>
  <si>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</si>
  <si>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</si>
  <si>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</si>
  <si>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</si>
  <si>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</si>
  <si>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</si>
  <si>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</si>
  <si>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</si>
  <si>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</si>
  <si>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</si>
  <si>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</si>
  <si>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</si>
  <si>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</si>
  <si>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</si>
  <si>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</si>
  <si>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</si>
  <si>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</si>
  <si>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</si>
  <si>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</si>
  <si>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</si>
  <si>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</si>
  <si>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（二十一）粮油物资事务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</si>
  <si>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</si>
  <si>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</si>
  <si>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</si>
  <si>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</si>
  <si>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</si>
  <si>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</si>
  <si>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</si>
  <si>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（二十九）抗疫特别国债还本支出</t>
  </si>
  <si>
    <t>收  入  总  计</t>
  </si>
  <si>
    <t>支  出  总  计</t>
  </si>
  <si>
    <t xml:space="preserve"> </t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</si>
  <si>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</si>
  <si>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</si>
  <si>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</si>
  <si>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</si>
  <si>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</si>
  <si>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表六、一般公共预算支出情况表</t>
  </si>
  <si>
    <t>科目编码</t>
  </si>
  <si>
    <t>科目名称</t>
  </si>
  <si>
    <t>行政运行</t>
  </si>
  <si>
    <t>事业运行</t>
  </si>
  <si>
    <t>机关事业单位基本养老保险缴费支出</t>
  </si>
  <si>
    <t>其他社会保障和就业支出</t>
  </si>
  <si>
    <t>行政单位医疗</t>
  </si>
  <si>
    <t>事业单位医疗</t>
  </si>
  <si>
    <t>住房公积金</t>
  </si>
  <si>
    <t>2011199</t>
  </si>
  <si>
    <t>其他纪检监察事务支出</t>
  </si>
  <si>
    <t>2011101</t>
  </si>
  <si>
    <t>2011105</t>
  </si>
  <si>
    <t>派驻派出机构</t>
  </si>
  <si>
    <t>表七、一般公共预算基本支出情况表</t>
  </si>
  <si>
    <t>经济分类科目</t>
  </si>
  <si>
    <t>一般公共预算基本支出</t>
  </si>
  <si>
    <t>人员经费</t>
  </si>
  <si>
    <t>公用经费</t>
  </si>
  <si>
    <t>表八、一般公共预算“三公”经费、会议费、培训费支出情况表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</si>
  <si>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</si>
  <si>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</si>
  <si>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</si>
  <si>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</si>
  <si>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</si>
  <si>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</si>
  <si>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</si>
  <si>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</si>
  <si>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表九、一般公共预算机关运行经费</t>
  </si>
  <si>
    <t xml:space="preserve">单位：元 </t>
  </si>
  <si>
    <t>序号</t>
  </si>
  <si>
    <t>[30201]办公费</t>
  </si>
  <si>
    <t>[30202]印刷费</t>
  </si>
  <si>
    <t>[30204]手续费</t>
  </si>
  <si>
    <t>[30207]邮电费</t>
  </si>
  <si>
    <t>[30208]取暖费</t>
  </si>
  <si>
    <t>[30209]物业管理费</t>
  </si>
  <si>
    <t>[30211]差旅费</t>
  </si>
  <si>
    <t>[30213]维修（护）费</t>
  </si>
  <si>
    <t>[302014]租赁费</t>
  </si>
  <si>
    <t>[30215]会议费</t>
  </si>
  <si>
    <t>[30216]培训费</t>
  </si>
  <si>
    <t>[30217]接待费</t>
  </si>
  <si>
    <t>[30227]委托业务费</t>
  </si>
  <si>
    <t>[30229]福利费</t>
  </si>
  <si>
    <t>[30231]公务用车运行维护费</t>
  </si>
  <si>
    <t>[30299]其他商品和服务支出</t>
  </si>
  <si>
    <t>[31002]办公设备购置</t>
  </si>
  <si>
    <t>备注：无内容应公开空表并说明情况</t>
  </si>
  <si>
    <t>表十、政府性基金预算支出情况表</t>
  </si>
  <si>
    <t>……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</si>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</sst>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仿宋_GB2312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仿宋_GB2312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仿宋_GB2312"/>
      <charset val="134"/>
    </font>
    <font>
      <sz val="20"/>
      <color theme="1"/>
      <name val="仿宋_GB2312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5"/>
      <name val="黑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justify"/>
    </xf>
    <xf numFmtId="0" fontId="7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6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indent="2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left"/>
    </xf>
    <xf numFmtId="176" fontId="3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 applyProtection="1">
      <alignment horizontal="left"/>
    </xf>
    <xf numFmtId="0" fontId="1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justify"/>
    </xf>
    <xf numFmtId="0" fontId="0" fillId="0" borderId="0" xfId="0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18" fillId="0" borderId="0" xfId="0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0" fillId="0" borderId="0" xfId="0" applyFont="1" applyFill="1" applyAlignment="1">
      <alignment horizontal="justify"/>
    </xf>
    <xf numFmtId="0" fontId="21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A1" sqref="A1:D42"/>
    </sheetView>
  </sheetViews>
  <sheetFormatPr defaultColWidth="9" defaultRowHeight="13.5" outlineLevelCol="3"/>
  <cols>
    <col min="1" max="1" width="26.125" style="1" customWidth="1"/>
    <col min="2" max="2" width="15.875" style="1" customWidth="1"/>
    <col min="3" max="3" width="37.625" style="1" customWidth="1"/>
    <col min="4" max="4" width="10.875" style="1" customWidth="1"/>
    <col min="5" max="16384" width="9" style="1"/>
  </cols>
  <sheetData>
    <row r="1" ht="19.5" spans="1:1">
      <c r="A1" s="53" t="s">
        <v>0</v>
      </c>
    </row>
    <row r="2" ht="22.5" spans="1:4">
      <c r="A2" s="54" t="s">
        <v>1</v>
      </c>
      <c r="B2" s="54"/>
      <c r="C2" s="54"/>
      <c r="D2" s="54"/>
    </row>
    <row r="3" spans="1:4">
      <c r="A3" s="55" t="s">
        <v>2</v>
      </c>
      <c r="B3" s="55"/>
      <c r="C3" s="55"/>
      <c r="D3" s="55"/>
    </row>
    <row r="4" ht="22" customHeight="1" spans="1:4">
      <c r="A4" s="7" t="s">
        <v>3</v>
      </c>
      <c r="B4" s="7"/>
      <c r="C4" s="7" t="s">
        <v>4</v>
      </c>
      <c r="D4" s="7"/>
    </row>
    <row r="5" ht="22" customHeight="1" spans="1:4">
      <c r="A5" s="7" t="s">
        <v>5</v>
      </c>
      <c r="B5" s="7" t="s">
        <v>6</v>
      </c>
      <c r="C5" s="7" t="s">
        <v>5</v>
      </c>
      <c r="D5" s="7" t="s">
        <v>6</v>
      </c>
    </row>
    <row r="6" ht="22" customHeight="1" spans="1:4">
      <c r="A6" s="10" t="s">
        <v>7</v>
      </c>
      <c r="B6" s="9">
        <v>12076576.61</v>
      </c>
      <c r="C6" s="10" t="s">
        <v>8</v>
      </c>
      <c r="D6" s="56">
        <v>9942209.49</v>
      </c>
    </row>
    <row r="7" ht="22" customHeight="1" spans="1:4">
      <c r="A7" s="10" t="s">
        <v>9</v>
      </c>
      <c r="B7" s="8"/>
      <c r="C7" s="10" t="s">
        <v>10</v>
      </c>
      <c r="D7" s="17"/>
    </row>
    <row r="8" ht="22" customHeight="1" spans="1:4">
      <c r="A8" s="10" t="s">
        <v>11</v>
      </c>
      <c r="B8" s="8"/>
      <c r="C8" s="10" t="s">
        <v>12</v>
      </c>
      <c r="D8" s="17"/>
    </row>
    <row r="9" ht="22" customHeight="1" spans="1:4">
      <c r="A9" s="10" t="s">
        <v>13</v>
      </c>
      <c r="B9" s="8"/>
      <c r="C9" s="10" t="s">
        <v>14</v>
      </c>
      <c r="D9" s="17"/>
    </row>
    <row r="10" ht="22" customHeight="1" spans="1:4">
      <c r="A10" s="10" t="s">
        <v>15</v>
      </c>
      <c r="B10" s="8"/>
      <c r="C10" s="10" t="s">
        <v>16</v>
      </c>
      <c r="D10" s="17"/>
    </row>
    <row r="11" ht="22" customHeight="1" spans="1:4">
      <c r="A11" s="10" t="s">
        <v>17</v>
      </c>
      <c r="B11" s="8"/>
      <c r="C11" s="10" t="s">
        <v>18</v>
      </c>
      <c r="D11" s="17"/>
    </row>
    <row r="12" ht="22" customHeight="1" spans="1:4">
      <c r="A12" s="10" t="s">
        <v>19</v>
      </c>
      <c r="B12" s="8"/>
      <c r="C12" s="10" t="s">
        <v>20</v>
      </c>
      <c r="D12" s="17"/>
    </row>
    <row r="13" ht="22" customHeight="1" spans="1:4">
      <c r="A13" s="10" t="s">
        <v>21</v>
      </c>
      <c r="B13" s="8"/>
      <c r="C13" s="10" t="s">
        <v>22</v>
      </c>
      <c r="D13" s="17">
        <v>1379617.16</v>
      </c>
    </row>
    <row r="14" ht="22" customHeight="1" spans="1:4">
      <c r="A14" s="10" t="s">
        <v>23</v>
      </c>
      <c r="B14" s="8"/>
      <c r="C14" s="10" t="s">
        <v>24</v>
      </c>
      <c r="D14" s="17"/>
    </row>
    <row r="15" ht="22" customHeight="1" spans="1:4">
      <c r="A15" s="10"/>
      <c r="B15" s="8"/>
      <c r="C15" s="10" t="s">
        <v>25</v>
      </c>
      <c r="D15" s="17"/>
    </row>
    <row r="16" ht="22" customHeight="1" spans="1:4">
      <c r="A16" s="10"/>
      <c r="B16" s="8"/>
      <c r="C16" s="10" t="s">
        <v>26</v>
      </c>
      <c r="D16" s="17"/>
    </row>
    <row r="17" ht="22" customHeight="1" spans="1:4">
      <c r="A17" s="10"/>
      <c r="B17" s="8"/>
      <c r="C17" s="10" t="s">
        <v>27</v>
      </c>
      <c r="D17" s="17"/>
    </row>
    <row r="18" ht="22" customHeight="1" spans="1:4">
      <c r="A18" s="10"/>
      <c r="B18" s="8"/>
      <c r="C18" s="10" t="s">
        <v>28</v>
      </c>
      <c r="D18" s="17"/>
    </row>
    <row r="19" ht="22" customHeight="1" spans="1:4">
      <c r="A19" s="10"/>
      <c r="B19" s="8"/>
      <c r="C19" s="10" t="s">
        <v>29</v>
      </c>
      <c r="D19" s="17"/>
    </row>
    <row r="20" ht="22" customHeight="1" spans="1:4">
      <c r="A20" s="10"/>
      <c r="B20" s="8"/>
      <c r="C20" s="10" t="s">
        <v>30</v>
      </c>
      <c r="D20" s="17"/>
    </row>
    <row r="21" ht="22" customHeight="1" spans="1:4">
      <c r="A21" s="10"/>
      <c r="B21" s="8"/>
      <c r="C21" s="10" t="s">
        <v>31</v>
      </c>
      <c r="D21" s="17"/>
    </row>
    <row r="22" ht="22" customHeight="1" spans="1:4">
      <c r="A22" s="10"/>
      <c r="B22" s="8"/>
      <c r="C22" s="10" t="s">
        <v>32</v>
      </c>
      <c r="D22" s="17"/>
    </row>
    <row r="23" ht="22" customHeight="1" spans="1:4">
      <c r="A23" s="10"/>
      <c r="B23" s="8"/>
      <c r="C23" s="10" t="s">
        <v>33</v>
      </c>
      <c r="D23" s="17"/>
    </row>
    <row r="24" ht="22" customHeight="1" spans="1:4">
      <c r="A24" s="10"/>
      <c r="B24" s="8"/>
      <c r="C24" s="10" t="s">
        <v>34</v>
      </c>
      <c r="D24" s="17"/>
    </row>
    <row r="25" ht="22" customHeight="1" spans="1:4">
      <c r="A25" s="10"/>
      <c r="B25" s="8"/>
      <c r="C25" s="10" t="s">
        <v>35</v>
      </c>
      <c r="D25" s="56">
        <v>754749.96</v>
      </c>
    </row>
    <row r="26" ht="22" customHeight="1" spans="1:4">
      <c r="A26" s="10"/>
      <c r="B26" s="8"/>
      <c r="C26" s="10" t="s">
        <v>36</v>
      </c>
      <c r="D26" s="17"/>
    </row>
    <row r="27" ht="22" customHeight="1" spans="1:4">
      <c r="A27" s="10"/>
      <c r="B27" s="8"/>
      <c r="C27" s="10" t="s">
        <v>37</v>
      </c>
      <c r="D27" s="17"/>
    </row>
    <row r="28" ht="22" customHeight="1" spans="1:4">
      <c r="A28" s="10"/>
      <c r="B28" s="8"/>
      <c r="C28" s="10" t="s">
        <v>38</v>
      </c>
      <c r="D28" s="17"/>
    </row>
    <row r="29" ht="22" customHeight="1" spans="1:4">
      <c r="A29" s="10"/>
      <c r="B29" s="8"/>
      <c r="C29" s="10" t="s">
        <v>39</v>
      </c>
      <c r="D29" s="17"/>
    </row>
    <row r="30" ht="22" customHeight="1" spans="1:4">
      <c r="A30" s="10"/>
      <c r="B30" s="8"/>
      <c r="C30" s="10" t="s">
        <v>40</v>
      </c>
      <c r="D30" s="17"/>
    </row>
    <row r="31" ht="22" customHeight="1" spans="1:4">
      <c r="A31" s="10"/>
      <c r="B31" s="8"/>
      <c r="C31" s="10" t="s">
        <v>41</v>
      </c>
      <c r="D31" s="17"/>
    </row>
    <row r="32" ht="22" customHeight="1" spans="1:4">
      <c r="A32" s="10"/>
      <c r="B32" s="8"/>
      <c r="C32" s="10" t="s">
        <v>42</v>
      </c>
      <c r="D32" s="17"/>
    </row>
    <row r="33" ht="22" customHeight="1" spans="1:4">
      <c r="A33" s="10"/>
      <c r="B33" s="8"/>
      <c r="C33" s="10" t="s">
        <v>43</v>
      </c>
      <c r="D33" s="17"/>
    </row>
    <row r="34" ht="22" customHeight="1" spans="1:4">
      <c r="A34" s="10"/>
      <c r="B34" s="8"/>
      <c r="C34" s="10" t="s">
        <v>44</v>
      </c>
      <c r="D34" s="17"/>
    </row>
    <row r="35" ht="22" customHeight="1" spans="1:4">
      <c r="A35" s="10"/>
      <c r="B35" s="8"/>
      <c r="C35" s="10" t="s">
        <v>45</v>
      </c>
      <c r="D35" s="17"/>
    </row>
    <row r="36" ht="22" customHeight="1" spans="1:4">
      <c r="A36" s="10"/>
      <c r="B36" s="8"/>
      <c r="C36" s="10"/>
      <c r="D36" s="8"/>
    </row>
    <row r="37" ht="22" customHeight="1" spans="1:4">
      <c r="A37" s="7" t="s">
        <v>46</v>
      </c>
      <c r="B37" s="16">
        <f>SUM(B6:B14)</f>
        <v>12076576.61</v>
      </c>
      <c r="C37" s="7" t="s">
        <v>47</v>
      </c>
      <c r="D37" s="16">
        <f>SUM(D6:D35)</f>
        <v>12076576.61</v>
      </c>
    </row>
    <row r="38" ht="22" customHeight="1" spans="1:4">
      <c r="A38" s="9"/>
      <c r="B38" s="8"/>
      <c r="C38" s="9"/>
      <c r="D38" s="8"/>
    </row>
    <row r="39" ht="22" customHeight="1" spans="1:4">
      <c r="A39" s="10" t="s">
        <v>48</v>
      </c>
      <c r="B39" s="17"/>
      <c r="C39" s="10" t="s">
        <v>49</v>
      </c>
      <c r="D39" s="17"/>
    </row>
    <row r="40" ht="22" customHeight="1" spans="1:4">
      <c r="A40" s="10" t="s">
        <v>50</v>
      </c>
      <c r="B40" s="17"/>
      <c r="C40" s="10"/>
      <c r="D40" s="8"/>
    </row>
    <row r="41" ht="22" customHeight="1" spans="1:4">
      <c r="A41" s="10"/>
      <c r="B41" s="17"/>
      <c r="C41" s="10"/>
      <c r="D41" s="8"/>
    </row>
    <row r="42" ht="22" customHeight="1" spans="1:4">
      <c r="A42" s="7" t="s">
        <v>51</v>
      </c>
      <c r="B42" s="16">
        <f>B40+B39+B37</f>
        <v>12076576.61</v>
      </c>
      <c r="C42" s="7" t="s">
        <v>52</v>
      </c>
      <c r="D42" s="16">
        <f>D39+D37</f>
        <v>12076576.61</v>
      </c>
    </row>
    <row r="43" ht="29" customHeight="1" spans="1:4">
      <c r="A43" s="18" t="s">
        <v>53</v>
      </c>
      <c r="B43" s="18"/>
      <c r="C43" s="18"/>
      <c r="D43" s="18"/>
    </row>
  </sheetData>
  <mergeCells count="5">
    <mergeCell ref="A2:D2"/>
    <mergeCell ref="A3:D3"/>
    <mergeCell ref="A4:B4"/>
    <mergeCell ref="C4:D4"/>
    <mergeCell ref="A43:D4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B13"/>
    </sheetView>
  </sheetViews>
  <sheetFormatPr defaultColWidth="9" defaultRowHeight="13.5" outlineLevelCol="1"/>
  <cols>
    <col min="1" max="1" width="49.5" style="1" customWidth="1"/>
    <col min="2" max="2" width="43.875" style="1" customWidth="1"/>
    <col min="3" max="16384" width="9" style="1"/>
  </cols>
  <sheetData>
    <row r="1" ht="27" spans="1:2">
      <c r="A1" s="2" t="s">
        <v>172</v>
      </c>
      <c r="B1" s="2"/>
    </row>
    <row r="2" ht="14.25" spans="1:2">
      <c r="A2" s="12" t="s">
        <v>152</v>
      </c>
      <c r="B2" s="12"/>
    </row>
    <row r="3" ht="16" customHeight="1" spans="1:2">
      <c r="A3" s="4" t="s">
        <v>5</v>
      </c>
      <c r="B3" s="5" t="s">
        <v>6</v>
      </c>
    </row>
    <row r="4" ht="16" customHeight="1" spans="1:2">
      <c r="A4" s="4"/>
      <c r="B4" s="5"/>
    </row>
    <row r="5" ht="25" customHeight="1" spans="1:2">
      <c r="A5" s="6" t="s">
        <v>55</v>
      </c>
      <c r="B5" s="5">
        <v>1</v>
      </c>
    </row>
    <row r="6" ht="25" customHeight="1" spans="1:2">
      <c r="A6" s="7" t="s">
        <v>66</v>
      </c>
      <c r="B6" s="8">
        <f>SUM(B7:B12)</f>
        <v>0</v>
      </c>
    </row>
    <row r="7" ht="25" customHeight="1" spans="1:2">
      <c r="A7" s="9" t="s">
        <v>173</v>
      </c>
      <c r="B7" s="8"/>
    </row>
    <row r="8" ht="25" customHeight="1" spans="1:2">
      <c r="A8" s="10"/>
      <c r="B8" s="8"/>
    </row>
    <row r="9" ht="25" customHeight="1" spans="1:2">
      <c r="A9" s="10"/>
      <c r="B9" s="8"/>
    </row>
    <row r="10" ht="25" customHeight="1" spans="1:2">
      <c r="A10" s="10"/>
      <c r="B10" s="8"/>
    </row>
    <row r="11" ht="25" customHeight="1" spans="1:2">
      <c r="A11" s="10"/>
      <c r="B11" s="8"/>
    </row>
    <row r="12" ht="25" customHeight="1" spans="1:2">
      <c r="A12" s="10"/>
      <c r="B12" s="8"/>
    </row>
    <row r="13" ht="25" customHeight="1" spans="1:1">
      <c r="A13" s="14" t="s">
        <v>53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A1:E15"/>
    </sheetView>
  </sheetViews>
  <sheetFormatPr defaultColWidth="9" defaultRowHeight="13.5" outlineLevelCol="4"/>
  <cols>
    <col min="1" max="1" width="31.875" style="1" customWidth="1"/>
    <col min="2" max="2" width="24.875" style="1" customWidth="1"/>
    <col min="3" max="5" width="26.75" style="1" customWidth="1"/>
    <col min="6" max="16384" width="9" style="1"/>
  </cols>
  <sheetData>
    <row r="1" ht="27" spans="1:5">
      <c r="A1" s="2" t="s">
        <v>174</v>
      </c>
      <c r="B1" s="2"/>
      <c r="C1" s="2"/>
      <c r="D1" s="2"/>
      <c r="E1" s="2"/>
    </row>
    <row r="2" ht="23" customHeight="1" spans="1:5">
      <c r="A2" s="12" t="s">
        <v>152</v>
      </c>
      <c r="B2" s="12"/>
      <c r="C2" s="12"/>
      <c r="D2" s="12"/>
      <c r="E2" s="12"/>
    </row>
    <row r="3" ht="25" customHeight="1" spans="1:5">
      <c r="A3" s="13" t="s">
        <v>118</v>
      </c>
      <c r="B3" s="13" t="s">
        <v>79</v>
      </c>
      <c r="C3" s="13" t="s">
        <v>175</v>
      </c>
      <c r="D3" s="13" t="s">
        <v>176</v>
      </c>
      <c r="E3" s="13" t="s">
        <v>177</v>
      </c>
    </row>
    <row r="4" ht="25" customHeight="1" spans="1:5">
      <c r="A4" s="13" t="s">
        <v>55</v>
      </c>
      <c r="B4" s="13">
        <v>1</v>
      </c>
      <c r="C4" s="13">
        <v>2</v>
      </c>
      <c r="D4" s="13">
        <v>3</v>
      </c>
      <c r="E4" s="13">
        <v>4</v>
      </c>
    </row>
    <row r="5" ht="25" customHeight="1" spans="1:5">
      <c r="A5" s="7" t="s">
        <v>66</v>
      </c>
      <c r="B5" s="8">
        <f>SUM(B6:B14)</f>
        <v>0</v>
      </c>
      <c r="C5" s="8">
        <f>SUM(C6:C14)</f>
        <v>0</v>
      </c>
      <c r="D5" s="8">
        <f>SUM(D6:D14)</f>
        <v>0</v>
      </c>
      <c r="E5" s="8">
        <f>SUM(E6:E14)</f>
        <v>0</v>
      </c>
    </row>
    <row r="6" ht="25" customHeight="1" spans="1:5">
      <c r="A6" s="9" t="s">
        <v>173</v>
      </c>
      <c r="B6" s="8">
        <f>SUM(C6:E6)</f>
        <v>0</v>
      </c>
      <c r="C6" s="8"/>
      <c r="D6" s="8"/>
      <c r="E6" s="8"/>
    </row>
    <row r="7" ht="25" customHeight="1" spans="1:5">
      <c r="A7" s="10"/>
      <c r="B7" s="8">
        <f t="shared" ref="B7:B14" si="0">SUM(C7:E7)</f>
        <v>0</v>
      </c>
      <c r="C7" s="8"/>
      <c r="D7" s="8"/>
      <c r="E7" s="8"/>
    </row>
    <row r="8" ht="25" customHeight="1" spans="1:5">
      <c r="A8" s="10"/>
      <c r="B8" s="8">
        <f t="shared" si="0"/>
        <v>0</v>
      </c>
      <c r="C8" s="8"/>
      <c r="D8" s="8"/>
      <c r="E8" s="8"/>
    </row>
    <row r="9" ht="25" customHeight="1" spans="1:5">
      <c r="A9" s="10"/>
      <c r="B9" s="8">
        <f t="shared" si="0"/>
        <v>0</v>
      </c>
      <c r="C9" s="8"/>
      <c r="D9" s="8"/>
      <c r="E9" s="8"/>
    </row>
    <row r="10" ht="25" customHeight="1" spans="1:5">
      <c r="A10" s="10"/>
      <c r="B10" s="8">
        <f t="shared" si="0"/>
        <v>0</v>
      </c>
      <c r="C10" s="8"/>
      <c r="D10" s="8"/>
      <c r="E10" s="8"/>
    </row>
    <row r="11" ht="25" customHeight="1" spans="1:5">
      <c r="A11" s="10"/>
      <c r="B11" s="8">
        <f t="shared" si="0"/>
        <v>0</v>
      </c>
      <c r="C11" s="8"/>
      <c r="D11" s="8"/>
      <c r="E11" s="8"/>
    </row>
    <row r="12" ht="25" customHeight="1" spans="1:5">
      <c r="A12" s="10"/>
      <c r="B12" s="8">
        <f t="shared" si="0"/>
        <v>0</v>
      </c>
      <c r="C12" s="8"/>
      <c r="D12" s="8"/>
      <c r="E12" s="8"/>
    </row>
    <row r="13" ht="25" customHeight="1" spans="1:5">
      <c r="A13" s="10"/>
      <c r="B13" s="8">
        <f t="shared" si="0"/>
        <v>0</v>
      </c>
      <c r="C13" s="8"/>
      <c r="D13" s="8"/>
      <c r="E13" s="8"/>
    </row>
    <row r="14" ht="25" customHeight="1" spans="1:5">
      <c r="A14" s="10"/>
      <c r="B14" s="8">
        <f t="shared" si="0"/>
        <v>0</v>
      </c>
      <c r="C14" s="8"/>
      <c r="D14" s="8"/>
      <c r="E14" s="8"/>
    </row>
    <row r="15" ht="25" customHeight="1" spans="1:1">
      <c r="A15" s="14" t="s">
        <v>53</v>
      </c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6"/>
    </sheetView>
  </sheetViews>
  <sheetFormatPr defaultColWidth="9" defaultRowHeight="13.5" outlineLevelCol="1"/>
  <cols>
    <col min="1" max="2" width="43.75" style="1" customWidth="1"/>
    <col min="3" max="16384" width="9" style="1"/>
  </cols>
  <sheetData>
    <row r="1" ht="27" spans="1:2">
      <c r="A1" s="2" t="s">
        <v>178</v>
      </c>
      <c r="B1" s="2"/>
    </row>
    <row r="2" spans="1:2">
      <c r="A2" s="3" t="s">
        <v>152</v>
      </c>
      <c r="B2" s="3"/>
    </row>
    <row r="3" ht="25" customHeight="1" spans="1:2">
      <c r="A3" s="4" t="s">
        <v>5</v>
      </c>
      <c r="B3" s="5" t="s">
        <v>6</v>
      </c>
    </row>
    <row r="4" ht="25" customHeight="1" spans="1:2">
      <c r="A4" s="4"/>
      <c r="B4" s="5"/>
    </row>
    <row r="5" ht="25" customHeight="1" spans="1:2">
      <c r="A5" s="6" t="s">
        <v>55</v>
      </c>
      <c r="B5" s="5">
        <v>1</v>
      </c>
    </row>
    <row r="6" ht="25" customHeight="1" spans="1:2">
      <c r="A6" s="7" t="s">
        <v>66</v>
      </c>
      <c r="B6" s="8">
        <f>SUM(B7:B15)</f>
        <v>0</v>
      </c>
    </row>
    <row r="7" ht="25" customHeight="1" spans="1:2">
      <c r="A7" s="9" t="s">
        <v>173</v>
      </c>
      <c r="B7" s="8"/>
    </row>
    <row r="8" ht="25" customHeight="1" spans="1:2">
      <c r="A8" s="10"/>
      <c r="B8" s="8"/>
    </row>
    <row r="9" ht="25" customHeight="1" spans="1:2">
      <c r="A9" s="10"/>
      <c r="B9" s="8"/>
    </row>
    <row r="10" ht="25" customHeight="1" spans="1:2">
      <c r="A10" s="10"/>
      <c r="B10" s="8"/>
    </row>
    <row r="11" ht="25" customHeight="1" spans="1:2">
      <c r="A11" s="10"/>
      <c r="B11" s="8"/>
    </row>
    <row r="12" ht="25" customHeight="1" spans="1:2">
      <c r="A12" s="10"/>
      <c r="B12" s="8"/>
    </row>
    <row r="13" ht="25" customHeight="1" spans="1:2">
      <c r="A13" s="10"/>
      <c r="B13" s="8"/>
    </row>
    <row r="14" ht="25" customHeight="1" spans="1:2">
      <c r="A14" s="10"/>
      <c r="B14" s="8"/>
    </row>
    <row r="15" ht="25" customHeight="1" spans="1:2">
      <c r="A15" s="10"/>
      <c r="B15" s="8"/>
    </row>
    <row r="16" ht="25" customHeight="1" spans="1:1">
      <c r="A16" s="11" t="s">
        <v>171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5" sqref="A5"/>
    </sheetView>
  </sheetViews>
  <sheetFormatPr defaultColWidth="9" defaultRowHeight="13.5" outlineLevelCol="1"/>
  <cols>
    <col min="1" max="1" width="50" style="1" customWidth="1"/>
    <col min="2" max="2" width="37" style="1" customWidth="1"/>
    <col min="3" max="16384" width="9" style="1"/>
  </cols>
  <sheetData>
    <row r="1" ht="36" customHeight="1" spans="1:2">
      <c r="A1" s="50" t="s">
        <v>54</v>
      </c>
      <c r="B1" s="50"/>
    </row>
    <row r="2" ht="20" customHeight="1" spans="1:2">
      <c r="A2" s="51" t="s">
        <v>2</v>
      </c>
      <c r="B2" s="51"/>
    </row>
    <row r="3" ht="28" customHeight="1" spans="1:2">
      <c r="A3" s="7" t="s">
        <v>5</v>
      </c>
      <c r="B3" s="7" t="s">
        <v>6</v>
      </c>
    </row>
    <row r="4" ht="28" customHeight="1" spans="1:2">
      <c r="A4" s="7" t="s">
        <v>55</v>
      </c>
      <c r="B4" s="7">
        <v>1</v>
      </c>
    </row>
    <row r="5" ht="28" customHeight="1" spans="1:2">
      <c r="A5" s="15" t="s">
        <v>7</v>
      </c>
      <c r="B5" s="7">
        <v>12076576.61</v>
      </c>
    </row>
    <row r="6" ht="28" customHeight="1" spans="1:2">
      <c r="A6" s="15" t="s">
        <v>9</v>
      </c>
      <c r="B6" s="7"/>
    </row>
    <row r="7" ht="28" customHeight="1" spans="1:2">
      <c r="A7" s="15" t="s">
        <v>11</v>
      </c>
      <c r="B7" s="7"/>
    </row>
    <row r="8" ht="28" customHeight="1" spans="1:2">
      <c r="A8" s="15" t="s">
        <v>13</v>
      </c>
      <c r="B8" s="7"/>
    </row>
    <row r="9" ht="28" customHeight="1" spans="1:2">
      <c r="A9" s="15" t="s">
        <v>15</v>
      </c>
      <c r="B9" s="7"/>
    </row>
    <row r="10" ht="28" customHeight="1" spans="1:2">
      <c r="A10" s="15" t="s">
        <v>17</v>
      </c>
      <c r="B10" s="7"/>
    </row>
    <row r="11" ht="28" customHeight="1" spans="1:2">
      <c r="A11" s="15" t="s">
        <v>19</v>
      </c>
      <c r="B11" s="7"/>
    </row>
    <row r="12" ht="28" customHeight="1" spans="1:2">
      <c r="A12" s="15" t="s">
        <v>21</v>
      </c>
      <c r="B12" s="7"/>
    </row>
    <row r="13" ht="28" customHeight="1" spans="1:2">
      <c r="A13" s="15" t="s">
        <v>23</v>
      </c>
      <c r="B13" s="7"/>
    </row>
    <row r="14" ht="28" customHeight="1" spans="1:2">
      <c r="A14" s="15" t="s">
        <v>56</v>
      </c>
      <c r="B14" s="7">
        <f>B5+B6+B7+B8+B9+B10+B11+B12+B13</f>
        <v>12076576.61</v>
      </c>
    </row>
    <row r="15" ht="28" customHeight="1" spans="1:2">
      <c r="A15" s="10"/>
      <c r="B15" s="7"/>
    </row>
    <row r="16" ht="28" customHeight="1" spans="1:2">
      <c r="A16" s="10"/>
      <c r="B16" s="16"/>
    </row>
    <row r="17" ht="28" customHeight="1" spans="1:2">
      <c r="A17" s="10"/>
      <c r="B17" s="16"/>
    </row>
    <row r="18" ht="28" customHeight="1" spans="1:2">
      <c r="A18" s="10"/>
      <c r="B18" s="16"/>
    </row>
    <row r="19" ht="28" customHeight="1" spans="1:2">
      <c r="A19" s="10"/>
      <c r="B19" s="16"/>
    </row>
    <row r="20" ht="28" customHeight="1" spans="1:2">
      <c r="A20" s="15" t="s">
        <v>48</v>
      </c>
      <c r="B20" s="16"/>
    </row>
    <row r="21" ht="28" customHeight="1" spans="1:2">
      <c r="A21" s="10" t="s">
        <v>57</v>
      </c>
      <c r="B21" s="16"/>
    </row>
    <row r="22" ht="28" customHeight="1" spans="1:2">
      <c r="A22" s="15" t="s">
        <v>50</v>
      </c>
      <c r="B22" s="16"/>
    </row>
    <row r="23" ht="28" customHeight="1" spans="1:2">
      <c r="A23" s="10" t="s">
        <v>57</v>
      </c>
      <c r="B23" s="16"/>
    </row>
    <row r="24" ht="28" customHeight="1" spans="1:2">
      <c r="A24" s="15" t="s">
        <v>58</v>
      </c>
      <c r="B24" s="7">
        <f>B22+B20+B14</f>
        <v>12076576.61</v>
      </c>
    </row>
    <row r="25" ht="20" customHeight="1" spans="1:2">
      <c r="A25" s="52" t="s">
        <v>53</v>
      </c>
      <c r="B25" s="52"/>
    </row>
  </sheetData>
  <mergeCells count="3">
    <mergeCell ref="A1:B1"/>
    <mergeCell ref="A2:B2"/>
    <mergeCell ref="A25:B2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6"/>
    </sheetView>
  </sheetViews>
  <sheetFormatPr defaultColWidth="9" defaultRowHeight="13.5" outlineLevelCol="4"/>
  <cols>
    <col min="1" max="5" width="24.625" style="41" customWidth="1"/>
    <col min="6" max="16384" width="9" style="41"/>
  </cols>
  <sheetData>
    <row r="1" ht="25.5" spans="1:5">
      <c r="A1" s="42" t="s">
        <v>59</v>
      </c>
      <c r="B1" s="42"/>
      <c r="C1" s="42"/>
      <c r="D1" s="42"/>
      <c r="E1" s="42"/>
    </row>
    <row r="2" ht="14.25" spans="1:5">
      <c r="A2" s="43" t="s">
        <v>2</v>
      </c>
      <c r="B2" s="43"/>
      <c r="C2" s="43"/>
      <c r="D2" s="43"/>
      <c r="E2" s="43"/>
    </row>
    <row r="3" ht="30" customHeight="1" spans="1:5">
      <c r="A3" s="44" t="s">
        <v>60</v>
      </c>
      <c r="B3" s="44" t="s">
        <v>61</v>
      </c>
      <c r="C3" s="44" t="s">
        <v>62</v>
      </c>
      <c r="D3" s="44" t="s">
        <v>63</v>
      </c>
      <c r="E3" s="44" t="s">
        <v>64</v>
      </c>
    </row>
    <row r="4" ht="30" customHeight="1" spans="1:5">
      <c r="A4" s="44" t="s">
        <v>65</v>
      </c>
      <c r="B4" s="44">
        <v>1</v>
      </c>
      <c r="C4" s="44">
        <v>2</v>
      </c>
      <c r="D4" s="44">
        <v>3</v>
      </c>
      <c r="E4" s="44">
        <v>4</v>
      </c>
    </row>
    <row r="5" ht="30" customHeight="1" spans="1:5">
      <c r="A5" s="45" t="s">
        <v>66</v>
      </c>
      <c r="B5" s="45">
        <f>C5+D5+E5</f>
        <v>12076576.61</v>
      </c>
      <c r="C5" s="45">
        <f>C6+C7+C8+C9+C10+C11+C12</f>
        <v>11086576.61</v>
      </c>
      <c r="D5" s="45">
        <v>990000</v>
      </c>
      <c r="E5" s="46"/>
    </row>
    <row r="6" ht="30" customHeight="1" spans="1:5">
      <c r="A6" s="26" t="s">
        <v>67</v>
      </c>
      <c r="B6" s="28">
        <v>8213740.69</v>
      </c>
      <c r="C6" s="47">
        <v>8213740.69</v>
      </c>
      <c r="D6" s="47"/>
      <c r="E6" s="46"/>
    </row>
    <row r="7" ht="30" customHeight="1" spans="1:5">
      <c r="A7" s="26" t="s">
        <v>68</v>
      </c>
      <c r="B7" s="28">
        <v>738468.8</v>
      </c>
      <c r="C7" s="47">
        <v>738468.8</v>
      </c>
      <c r="D7" s="47"/>
      <c r="E7" s="46"/>
    </row>
    <row r="8" ht="30" customHeight="1" spans="1:5">
      <c r="A8" s="26" t="s">
        <v>69</v>
      </c>
      <c r="B8" s="28">
        <v>993400.63</v>
      </c>
      <c r="C8" s="47">
        <v>993400.63</v>
      </c>
      <c r="D8" s="47"/>
      <c r="E8" s="48"/>
    </row>
    <row r="9" ht="30" customHeight="1" spans="1:5">
      <c r="A9" s="26" t="s">
        <v>70</v>
      </c>
      <c r="B9" s="28">
        <v>15031.4</v>
      </c>
      <c r="C9" s="47">
        <v>15031.4</v>
      </c>
      <c r="D9" s="47"/>
      <c r="E9" s="46"/>
    </row>
    <row r="10" ht="30" customHeight="1" spans="1:5">
      <c r="A10" s="26" t="s">
        <v>71</v>
      </c>
      <c r="B10" s="28">
        <v>334064.46</v>
      </c>
      <c r="C10" s="47">
        <v>334064.46</v>
      </c>
      <c r="D10" s="47"/>
      <c r="E10" s="46"/>
    </row>
    <row r="11" ht="30" customHeight="1" spans="1:5">
      <c r="A11" s="26" t="s">
        <v>72</v>
      </c>
      <c r="B11" s="28">
        <v>37120.67</v>
      </c>
      <c r="C11" s="47">
        <v>37120.67</v>
      </c>
      <c r="D11" s="47"/>
      <c r="E11" s="46"/>
    </row>
    <row r="12" ht="30" customHeight="1" spans="1:5">
      <c r="A12" s="26" t="s">
        <v>73</v>
      </c>
      <c r="B12" s="28">
        <v>754749.96</v>
      </c>
      <c r="C12" s="47">
        <v>754749.96</v>
      </c>
      <c r="D12" s="47"/>
      <c r="E12" s="46"/>
    </row>
    <row r="13" ht="30" customHeight="1" spans="1:5">
      <c r="A13" s="30" t="s">
        <v>74</v>
      </c>
      <c r="B13" s="28">
        <v>150000</v>
      </c>
      <c r="C13" s="47"/>
      <c r="D13" s="47">
        <v>150000</v>
      </c>
      <c r="E13" s="46"/>
    </row>
    <row r="14" ht="30" customHeight="1" spans="1:5">
      <c r="A14" s="30" t="s">
        <v>67</v>
      </c>
      <c r="B14" s="28">
        <v>660000</v>
      </c>
      <c r="C14" s="47"/>
      <c r="D14" s="47">
        <v>660000</v>
      </c>
      <c r="E14" s="46"/>
    </row>
    <row r="15" ht="30" customHeight="1" spans="1:5">
      <c r="A15" s="30" t="s">
        <v>75</v>
      </c>
      <c r="B15" s="28">
        <v>180000</v>
      </c>
      <c r="C15" s="47"/>
      <c r="D15" s="47">
        <v>180000</v>
      </c>
      <c r="E15" s="46"/>
    </row>
    <row r="16" ht="30" customHeight="1" spans="1:5">
      <c r="A16" s="49" t="s">
        <v>53</v>
      </c>
      <c r="B16" s="49"/>
      <c r="C16" s="49"/>
      <c r="D16" s="49"/>
      <c r="E16" s="49"/>
    </row>
  </sheetData>
  <mergeCells count="3">
    <mergeCell ref="A1:E1"/>
    <mergeCell ref="A2:E2"/>
    <mergeCell ref="A16:E16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14" sqref="G14"/>
    </sheetView>
  </sheetViews>
  <sheetFormatPr defaultColWidth="9" defaultRowHeight="13.5" outlineLevelCol="3"/>
  <cols>
    <col min="1" max="1" width="33.875" style="1" customWidth="1"/>
    <col min="2" max="2" width="19.75" style="1" customWidth="1"/>
    <col min="3" max="3" width="33.5" style="1" customWidth="1"/>
    <col min="4" max="4" width="19" style="1" customWidth="1"/>
    <col min="5" max="16384" width="9" style="1"/>
  </cols>
  <sheetData>
    <row r="1" ht="25.5" spans="1:4">
      <c r="A1" s="24" t="s">
        <v>76</v>
      </c>
      <c r="B1" s="24"/>
      <c r="C1" s="24"/>
      <c r="D1" s="24"/>
    </row>
    <row r="2" ht="14.25" spans="1:4">
      <c r="A2" s="12" t="s">
        <v>2</v>
      </c>
      <c r="B2" s="12"/>
      <c r="C2" s="12"/>
      <c r="D2" s="12"/>
    </row>
    <row r="3" ht="20" customHeight="1" spans="1:4">
      <c r="A3" s="7" t="s">
        <v>77</v>
      </c>
      <c r="B3" s="7"/>
      <c r="C3" s="7" t="s">
        <v>78</v>
      </c>
      <c r="D3" s="7"/>
    </row>
    <row r="4" ht="20" customHeight="1" spans="1:4">
      <c r="A4" s="7" t="s">
        <v>5</v>
      </c>
      <c r="B4" s="7" t="s">
        <v>6</v>
      </c>
      <c r="C4" s="7" t="s">
        <v>5</v>
      </c>
      <c r="D4" s="7" t="s">
        <v>79</v>
      </c>
    </row>
    <row r="5" ht="20" customHeight="1" spans="1:4">
      <c r="A5" s="10" t="s">
        <v>80</v>
      </c>
      <c r="B5" s="17">
        <f>B6+B7+B8</f>
        <v>12076576.61</v>
      </c>
      <c r="C5" s="10" t="s">
        <v>81</v>
      </c>
      <c r="D5" s="17">
        <f>SUM(D6:D34)</f>
        <v>12076576.61</v>
      </c>
    </row>
    <row r="6" ht="20" customHeight="1" spans="1:4">
      <c r="A6" s="10" t="s">
        <v>82</v>
      </c>
      <c r="B6" s="17">
        <v>12076576.61</v>
      </c>
      <c r="C6" s="10" t="s">
        <v>83</v>
      </c>
      <c r="D6" s="17">
        <v>9942209.49</v>
      </c>
    </row>
    <row r="7" ht="20" customHeight="1" spans="1:4">
      <c r="A7" s="10" t="s">
        <v>84</v>
      </c>
      <c r="B7" s="17"/>
      <c r="C7" s="10" t="s">
        <v>85</v>
      </c>
      <c r="D7" s="17"/>
    </row>
    <row r="8" ht="20" customHeight="1" spans="1:4">
      <c r="A8" s="10" t="s">
        <v>86</v>
      </c>
      <c r="B8" s="17"/>
      <c r="C8" s="10" t="s">
        <v>87</v>
      </c>
      <c r="D8" s="17"/>
    </row>
    <row r="9" ht="20" customHeight="1" spans="1:4">
      <c r="A9" s="10"/>
      <c r="B9" s="17"/>
      <c r="C9" s="10" t="s">
        <v>88</v>
      </c>
      <c r="D9" s="17"/>
    </row>
    <row r="10" ht="20" customHeight="1" spans="1:4">
      <c r="A10" s="10"/>
      <c r="B10" s="17"/>
      <c r="C10" s="10" t="s">
        <v>89</v>
      </c>
      <c r="D10" s="17"/>
    </row>
    <row r="11" ht="20" customHeight="1" spans="1:4">
      <c r="A11" s="10"/>
      <c r="B11" s="17"/>
      <c r="C11" s="10" t="s">
        <v>90</v>
      </c>
      <c r="D11" s="17"/>
    </row>
    <row r="12" ht="20" customHeight="1" spans="1:4">
      <c r="A12" s="8"/>
      <c r="B12" s="17"/>
      <c r="C12" s="10" t="s">
        <v>91</v>
      </c>
      <c r="D12" s="17"/>
    </row>
    <row r="13" ht="20" customHeight="1" spans="1:4">
      <c r="A13" s="8"/>
      <c r="B13" s="17"/>
      <c r="C13" s="10" t="s">
        <v>92</v>
      </c>
      <c r="D13" s="17">
        <v>1379617.16</v>
      </c>
    </row>
    <row r="14" ht="20" customHeight="1" spans="1:4">
      <c r="A14" s="8"/>
      <c r="B14" s="17"/>
      <c r="C14" s="10" t="s">
        <v>93</v>
      </c>
      <c r="D14" s="17"/>
    </row>
    <row r="15" ht="20" customHeight="1" spans="1:4">
      <c r="A15" s="8"/>
      <c r="B15" s="17"/>
      <c r="C15" s="10" t="s">
        <v>94</v>
      </c>
      <c r="D15" s="17"/>
    </row>
    <row r="16" ht="20" customHeight="1" spans="1:4">
      <c r="A16" s="8"/>
      <c r="B16" s="17"/>
      <c r="C16" s="10" t="s">
        <v>95</v>
      </c>
      <c r="D16" s="17"/>
    </row>
    <row r="17" ht="20" customHeight="1" spans="1:4">
      <c r="A17" s="8"/>
      <c r="B17" s="17"/>
      <c r="C17" s="10" t="s">
        <v>96</v>
      </c>
      <c r="D17" s="17"/>
    </row>
    <row r="18" ht="20" customHeight="1" spans="1:4">
      <c r="A18" s="8"/>
      <c r="B18" s="17"/>
      <c r="C18" s="10" t="s">
        <v>97</v>
      </c>
      <c r="D18" s="17"/>
    </row>
    <row r="19" ht="20" customHeight="1" spans="1:4">
      <c r="A19" s="8"/>
      <c r="B19" s="17"/>
      <c r="C19" s="10" t="s">
        <v>98</v>
      </c>
      <c r="D19" s="17"/>
    </row>
    <row r="20" ht="20" customHeight="1" spans="1:4">
      <c r="A20" s="8"/>
      <c r="B20" s="17"/>
      <c r="C20" s="10" t="s">
        <v>99</v>
      </c>
      <c r="D20" s="17"/>
    </row>
    <row r="21" ht="20" customHeight="1" spans="1:4">
      <c r="A21" s="8"/>
      <c r="B21" s="17"/>
      <c r="C21" s="10" t="s">
        <v>100</v>
      </c>
      <c r="D21" s="17"/>
    </row>
    <row r="22" ht="20" customHeight="1" spans="1:4">
      <c r="A22" s="8"/>
      <c r="B22" s="17"/>
      <c r="C22" s="10" t="s">
        <v>101</v>
      </c>
      <c r="D22" s="17"/>
    </row>
    <row r="23" ht="20" customHeight="1" spans="1:4">
      <c r="A23" s="8"/>
      <c r="B23" s="17"/>
      <c r="C23" s="10" t="s">
        <v>102</v>
      </c>
      <c r="D23" s="17"/>
    </row>
    <row r="24" ht="20" customHeight="1" spans="1:4">
      <c r="A24" s="8"/>
      <c r="B24" s="17"/>
      <c r="C24" s="10" t="s">
        <v>103</v>
      </c>
      <c r="D24" s="17"/>
    </row>
    <row r="25" ht="20" customHeight="1" spans="1:4">
      <c r="A25" s="8"/>
      <c r="B25" s="17"/>
      <c r="C25" s="10" t="s">
        <v>104</v>
      </c>
      <c r="D25" s="17">
        <v>754749.96</v>
      </c>
    </row>
    <row r="26" ht="20" customHeight="1" spans="1:4">
      <c r="A26" s="8"/>
      <c r="B26" s="17"/>
      <c r="C26" s="10" t="s">
        <v>105</v>
      </c>
      <c r="D26" s="17"/>
    </row>
    <row r="27" ht="20" customHeight="1" spans="1:4">
      <c r="A27" s="8"/>
      <c r="B27" s="17"/>
      <c r="C27" s="10" t="s">
        <v>106</v>
      </c>
      <c r="D27" s="17"/>
    </row>
    <row r="28" ht="20" customHeight="1" spans="1:4">
      <c r="A28" s="8"/>
      <c r="B28" s="17"/>
      <c r="C28" s="10" t="s">
        <v>107</v>
      </c>
      <c r="D28" s="17"/>
    </row>
    <row r="29" ht="20" customHeight="1" spans="1:4">
      <c r="A29" s="8"/>
      <c r="B29" s="17"/>
      <c r="C29" s="10" t="s">
        <v>108</v>
      </c>
      <c r="D29" s="17"/>
    </row>
    <row r="30" ht="20" customHeight="1" spans="1:4">
      <c r="A30" s="8"/>
      <c r="B30" s="17"/>
      <c r="C30" s="10" t="s">
        <v>109</v>
      </c>
      <c r="D30" s="17"/>
    </row>
    <row r="31" ht="20" customHeight="1" spans="1:4">
      <c r="A31" s="8"/>
      <c r="B31" s="17"/>
      <c r="C31" s="10" t="s">
        <v>110</v>
      </c>
      <c r="D31" s="17"/>
    </row>
    <row r="32" ht="20" customHeight="1" spans="1:4">
      <c r="A32" s="8"/>
      <c r="B32" s="17"/>
      <c r="C32" s="10" t="s">
        <v>111</v>
      </c>
      <c r="D32" s="17"/>
    </row>
    <row r="33" ht="20" customHeight="1" spans="1:4">
      <c r="A33" s="8"/>
      <c r="B33" s="17"/>
      <c r="C33" s="10" t="s">
        <v>112</v>
      </c>
      <c r="D33" s="17"/>
    </row>
    <row r="34" ht="20" customHeight="1" spans="1:4">
      <c r="A34" s="8"/>
      <c r="B34" s="17"/>
      <c r="C34" s="10" t="s">
        <v>113</v>
      </c>
      <c r="D34" s="17"/>
    </row>
    <row r="35" ht="20" customHeight="1" spans="1:4">
      <c r="A35" s="8"/>
      <c r="B35" s="17"/>
      <c r="C35" s="10"/>
      <c r="D35" s="17"/>
    </row>
    <row r="36" ht="20" customHeight="1" spans="1:4">
      <c r="A36" s="7" t="s">
        <v>114</v>
      </c>
      <c r="B36" s="39">
        <f>B5</f>
        <v>12076576.61</v>
      </c>
      <c r="C36" s="7" t="s">
        <v>115</v>
      </c>
      <c r="D36" s="39">
        <f>D5</f>
        <v>12076576.61</v>
      </c>
    </row>
    <row r="37" ht="20" customHeight="1" spans="1:1">
      <c r="A37" s="23" t="s">
        <v>53</v>
      </c>
    </row>
    <row r="38" spans="1:1">
      <c r="A38" s="40" t="s">
        <v>116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31" sqref="C31"/>
    </sheetView>
  </sheetViews>
  <sheetFormatPr defaultColWidth="9" defaultRowHeight="13.5"/>
  <cols>
    <col min="1" max="11" width="14.375" style="1" customWidth="1"/>
    <col min="12" max="16384" width="9" style="1"/>
  </cols>
  <sheetData>
    <row r="1" ht="25.5" spans="1:11">
      <c r="A1" s="24" t="s">
        <v>117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14.25" spans="1:11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5" customHeight="1" spans="1:11">
      <c r="A3" s="32" t="s">
        <v>118</v>
      </c>
      <c r="B3" s="32" t="s">
        <v>66</v>
      </c>
      <c r="C3" s="13" t="s">
        <v>119</v>
      </c>
      <c r="D3" s="13"/>
      <c r="E3" s="13"/>
      <c r="F3" s="13" t="s">
        <v>120</v>
      </c>
      <c r="G3" s="13"/>
      <c r="H3" s="13"/>
      <c r="I3" s="13" t="s">
        <v>121</v>
      </c>
      <c r="J3" s="13"/>
      <c r="K3" s="13"/>
    </row>
    <row r="4" ht="25" customHeight="1" spans="1:11">
      <c r="A4" s="32"/>
      <c r="B4" s="32"/>
      <c r="C4" s="13" t="s">
        <v>79</v>
      </c>
      <c r="D4" s="13" t="s">
        <v>62</v>
      </c>
      <c r="E4" s="13" t="s">
        <v>63</v>
      </c>
      <c r="F4" s="13" t="s">
        <v>79</v>
      </c>
      <c r="G4" s="13" t="s">
        <v>62</v>
      </c>
      <c r="H4" s="13" t="s">
        <v>63</v>
      </c>
      <c r="I4" s="13" t="s">
        <v>79</v>
      </c>
      <c r="J4" s="13" t="s">
        <v>62</v>
      </c>
      <c r="K4" s="13" t="s">
        <v>63</v>
      </c>
    </row>
    <row r="5" ht="25" customHeight="1" spans="1:11">
      <c r="A5" s="33" t="s">
        <v>65</v>
      </c>
      <c r="B5" s="33">
        <v>1</v>
      </c>
      <c r="C5" s="33">
        <v>2</v>
      </c>
      <c r="D5" s="33">
        <v>3</v>
      </c>
      <c r="E5" s="33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</row>
    <row r="6" ht="25" customHeight="1" spans="1:11">
      <c r="A6" s="34" t="s">
        <v>66</v>
      </c>
      <c r="B6" s="8">
        <f>C6</f>
        <v>12076576.61</v>
      </c>
      <c r="C6" s="8">
        <f>D6+E6</f>
        <v>12076576.61</v>
      </c>
      <c r="D6" s="8">
        <f>D7+D8+D9+D10+D11+D12+D13</f>
        <v>11086576.61</v>
      </c>
      <c r="E6" s="8">
        <f>E14+E15+E16</f>
        <v>990000</v>
      </c>
      <c r="F6" s="8"/>
      <c r="G6" s="8"/>
      <c r="H6" s="8"/>
      <c r="I6" s="8">
        <f>J6+K6</f>
        <v>0</v>
      </c>
      <c r="J6" s="8"/>
      <c r="K6" s="8"/>
    </row>
    <row r="7" ht="25" customHeight="1" spans="1:11">
      <c r="A7" s="35" t="s">
        <v>67</v>
      </c>
      <c r="B7" s="8">
        <f>C7+F7+I7</f>
        <v>8213740.69</v>
      </c>
      <c r="C7" s="8">
        <f>D7+E7</f>
        <v>8213740.69</v>
      </c>
      <c r="D7" s="36">
        <v>8213740.69</v>
      </c>
      <c r="E7" s="8"/>
      <c r="F7" s="8">
        <f>G7+H7</f>
        <v>0</v>
      </c>
      <c r="G7" s="8"/>
      <c r="H7" s="8"/>
      <c r="I7" s="8">
        <f t="shared" ref="I7:I15" si="0">J7+K7</f>
        <v>0</v>
      </c>
      <c r="J7" s="8"/>
      <c r="K7" s="8"/>
    </row>
    <row r="8" ht="25" customHeight="1" spans="1:11">
      <c r="A8" s="35" t="s">
        <v>68</v>
      </c>
      <c r="B8" s="8">
        <f t="shared" ref="B8:B15" si="1">C8+F8+I8</f>
        <v>738468.8</v>
      </c>
      <c r="C8" s="8">
        <f t="shared" ref="C8:C15" si="2">D8+E8</f>
        <v>738468.8</v>
      </c>
      <c r="D8" s="36">
        <v>738468.8</v>
      </c>
      <c r="E8" s="8"/>
      <c r="F8" s="8">
        <f t="shared" ref="F8:F15" si="3">G8+H8</f>
        <v>0</v>
      </c>
      <c r="G8" s="8"/>
      <c r="H8" s="8"/>
      <c r="I8" s="8">
        <f t="shared" si="0"/>
        <v>0</v>
      </c>
      <c r="J8" s="8"/>
      <c r="K8" s="8"/>
    </row>
    <row r="9" ht="25" customHeight="1" spans="1:11">
      <c r="A9" s="35" t="s">
        <v>69</v>
      </c>
      <c r="B9" s="8">
        <f t="shared" si="1"/>
        <v>993400.63</v>
      </c>
      <c r="C9" s="8">
        <f t="shared" si="2"/>
        <v>993400.63</v>
      </c>
      <c r="D9" s="36">
        <v>993400.63</v>
      </c>
      <c r="E9" s="8"/>
      <c r="F9" s="8">
        <f t="shared" si="3"/>
        <v>0</v>
      </c>
      <c r="G9" s="8"/>
      <c r="H9" s="8"/>
      <c r="I9" s="8">
        <f t="shared" si="0"/>
        <v>0</v>
      </c>
      <c r="J9" s="8"/>
      <c r="K9" s="8"/>
    </row>
    <row r="10" ht="25" customHeight="1" spans="1:11">
      <c r="A10" s="35" t="s">
        <v>70</v>
      </c>
      <c r="B10" s="8">
        <f t="shared" si="1"/>
        <v>15031.4</v>
      </c>
      <c r="C10" s="8">
        <f t="shared" si="2"/>
        <v>15031.4</v>
      </c>
      <c r="D10" s="36">
        <v>15031.4</v>
      </c>
      <c r="E10" s="8"/>
      <c r="F10" s="8">
        <f t="shared" si="3"/>
        <v>0</v>
      </c>
      <c r="G10" s="8"/>
      <c r="H10" s="8"/>
      <c r="I10" s="8">
        <f t="shared" si="0"/>
        <v>0</v>
      </c>
      <c r="J10" s="8"/>
      <c r="K10" s="8"/>
    </row>
    <row r="11" ht="25" customHeight="1" spans="1:11">
      <c r="A11" s="35" t="s">
        <v>71</v>
      </c>
      <c r="B11" s="8">
        <f t="shared" si="1"/>
        <v>334064.46</v>
      </c>
      <c r="C11" s="8">
        <f t="shared" si="2"/>
        <v>334064.46</v>
      </c>
      <c r="D11" s="36">
        <v>334064.46</v>
      </c>
      <c r="E11" s="8"/>
      <c r="F11" s="8">
        <f t="shared" si="3"/>
        <v>0</v>
      </c>
      <c r="G11" s="8"/>
      <c r="H11" s="8"/>
      <c r="I11" s="8">
        <f t="shared" si="0"/>
        <v>0</v>
      </c>
      <c r="J11" s="8"/>
      <c r="K11" s="8"/>
    </row>
    <row r="12" ht="25" customHeight="1" spans="1:11">
      <c r="A12" s="35" t="s">
        <v>72</v>
      </c>
      <c r="B12" s="8">
        <f t="shared" si="1"/>
        <v>37120.67</v>
      </c>
      <c r="C12" s="8">
        <f t="shared" si="2"/>
        <v>37120.67</v>
      </c>
      <c r="D12" s="36">
        <v>37120.67</v>
      </c>
      <c r="E12" s="8"/>
      <c r="F12" s="8">
        <f t="shared" si="3"/>
        <v>0</v>
      </c>
      <c r="G12" s="8"/>
      <c r="H12" s="8"/>
      <c r="I12" s="8">
        <f t="shared" si="0"/>
        <v>0</v>
      </c>
      <c r="J12" s="8"/>
      <c r="K12" s="8"/>
    </row>
    <row r="13" ht="25" customHeight="1" spans="1:11">
      <c r="A13" s="35" t="s">
        <v>73</v>
      </c>
      <c r="B13" s="8">
        <f t="shared" si="1"/>
        <v>754749.96</v>
      </c>
      <c r="C13" s="8">
        <f t="shared" si="2"/>
        <v>754749.96</v>
      </c>
      <c r="D13" s="36">
        <v>754749.96</v>
      </c>
      <c r="E13" s="8"/>
      <c r="F13" s="8">
        <f t="shared" si="3"/>
        <v>0</v>
      </c>
      <c r="G13" s="8"/>
      <c r="H13" s="8"/>
      <c r="I13" s="8">
        <f t="shared" si="0"/>
        <v>0</v>
      </c>
      <c r="J13" s="8"/>
      <c r="K13" s="8"/>
    </row>
    <row r="14" ht="25" customHeight="1" spans="1:11">
      <c r="A14" s="37" t="s">
        <v>74</v>
      </c>
      <c r="B14" s="8"/>
      <c r="C14" s="8"/>
      <c r="D14" s="38"/>
      <c r="E14" s="36">
        <v>150000</v>
      </c>
      <c r="F14" s="8">
        <f t="shared" si="3"/>
        <v>0</v>
      </c>
      <c r="G14" s="8"/>
      <c r="H14" s="8"/>
      <c r="I14" s="8">
        <f t="shared" si="0"/>
        <v>0</v>
      </c>
      <c r="J14" s="8"/>
      <c r="K14" s="8"/>
    </row>
    <row r="15" ht="25" customHeight="1" spans="1:11">
      <c r="A15" s="37" t="s">
        <v>67</v>
      </c>
      <c r="B15" s="8"/>
      <c r="C15" s="8"/>
      <c r="D15" s="38"/>
      <c r="E15" s="36">
        <v>660000</v>
      </c>
      <c r="F15" s="8"/>
      <c r="G15" s="8"/>
      <c r="H15" s="8"/>
      <c r="I15" s="8"/>
      <c r="J15" s="8"/>
      <c r="K15" s="8"/>
    </row>
    <row r="16" ht="25" customHeight="1" spans="1:11">
      <c r="A16" s="37" t="s">
        <v>75</v>
      </c>
      <c r="B16" s="8"/>
      <c r="C16" s="8"/>
      <c r="D16" s="38"/>
      <c r="E16" s="36">
        <v>180000</v>
      </c>
      <c r="F16" s="8"/>
      <c r="G16" s="8"/>
      <c r="H16" s="8"/>
      <c r="I16" s="8"/>
      <c r="J16" s="8"/>
      <c r="K16" s="8"/>
    </row>
    <row r="17" ht="25" customHeight="1" spans="1:1">
      <c r="A17" s="23" t="s">
        <v>53</v>
      </c>
    </row>
  </sheetData>
  <mergeCells count="7">
    <mergeCell ref="A1:K1"/>
    <mergeCell ref="A2:K2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7"/>
    </sheetView>
  </sheetViews>
  <sheetFormatPr defaultColWidth="9" defaultRowHeight="13.5" outlineLevelCol="4"/>
  <cols>
    <col min="1" max="1" width="20" style="1" customWidth="1"/>
    <col min="2" max="2" width="35.875" style="1" customWidth="1"/>
    <col min="3" max="5" width="21.5" style="1" customWidth="1"/>
    <col min="6" max="16384" width="9" style="1"/>
  </cols>
  <sheetData>
    <row r="1" ht="27" spans="1:5">
      <c r="A1" s="2" t="s">
        <v>122</v>
      </c>
      <c r="B1" s="2"/>
      <c r="C1" s="2"/>
      <c r="D1" s="2"/>
      <c r="E1" s="2"/>
    </row>
    <row r="2" ht="14.25" spans="1:5">
      <c r="A2" s="12" t="s">
        <v>2</v>
      </c>
      <c r="B2" s="12"/>
      <c r="C2" s="12"/>
      <c r="D2" s="12"/>
      <c r="E2" s="12"/>
    </row>
    <row r="3" ht="25" customHeight="1" spans="1:5">
      <c r="A3" s="13" t="s">
        <v>60</v>
      </c>
      <c r="B3" s="13"/>
      <c r="C3" s="13" t="s">
        <v>119</v>
      </c>
      <c r="D3" s="13"/>
      <c r="E3" s="13"/>
    </row>
    <row r="4" ht="25" customHeight="1" spans="1:5">
      <c r="A4" s="13" t="s">
        <v>123</v>
      </c>
      <c r="B4" s="13" t="s">
        <v>124</v>
      </c>
      <c r="C4" s="13" t="s">
        <v>79</v>
      </c>
      <c r="D4" s="13" t="s">
        <v>62</v>
      </c>
      <c r="E4" s="13" t="s">
        <v>63</v>
      </c>
    </row>
    <row r="5" ht="25" customHeight="1" spans="1:5">
      <c r="A5" s="13" t="s">
        <v>55</v>
      </c>
      <c r="B5" s="13" t="s">
        <v>55</v>
      </c>
      <c r="C5" s="13">
        <v>1</v>
      </c>
      <c r="D5" s="13">
        <v>2</v>
      </c>
      <c r="E5" s="13">
        <v>3</v>
      </c>
    </row>
    <row r="6" ht="25" customHeight="1" spans="1:5">
      <c r="A6" s="15"/>
      <c r="B6" s="7" t="s">
        <v>66</v>
      </c>
      <c r="C6" s="7">
        <f>SUM(C7:C16)</f>
        <v>12076576.61</v>
      </c>
      <c r="D6" s="7">
        <f>SUM(D7:D16)</f>
        <v>11086576.61</v>
      </c>
      <c r="E6" s="7">
        <f>SUM(E7:E16)</f>
        <v>990000</v>
      </c>
    </row>
    <row r="7" ht="25" customHeight="1" spans="1:5">
      <c r="A7" s="26">
        <v>2011101</v>
      </c>
      <c r="B7" s="27" t="s">
        <v>125</v>
      </c>
      <c r="C7" s="28">
        <v>8213740.69</v>
      </c>
      <c r="D7" s="28">
        <v>8213740.69</v>
      </c>
      <c r="E7" s="7"/>
    </row>
    <row r="8" ht="25" customHeight="1" spans="1:5">
      <c r="A8" s="26">
        <v>2011150</v>
      </c>
      <c r="B8" s="27" t="s">
        <v>126</v>
      </c>
      <c r="C8" s="28">
        <v>738468.8</v>
      </c>
      <c r="D8" s="28">
        <v>738468.8</v>
      </c>
      <c r="E8" s="16"/>
    </row>
    <row r="9" ht="25" customHeight="1" spans="1:5">
      <c r="A9" s="26">
        <v>2080505</v>
      </c>
      <c r="B9" s="29" t="s">
        <v>127</v>
      </c>
      <c r="C9" s="28">
        <v>993400.63</v>
      </c>
      <c r="D9" s="28">
        <v>993400.63</v>
      </c>
      <c r="E9" s="8"/>
    </row>
    <row r="10" ht="25" customHeight="1" spans="1:5">
      <c r="A10" s="26">
        <v>2089999</v>
      </c>
      <c r="B10" s="10" t="s">
        <v>128</v>
      </c>
      <c r="C10" s="28">
        <v>15031.4</v>
      </c>
      <c r="D10" s="28">
        <v>15031.4</v>
      </c>
      <c r="E10" s="8"/>
    </row>
    <row r="11" ht="25" customHeight="1" spans="1:5">
      <c r="A11" s="26">
        <v>2101101</v>
      </c>
      <c r="B11" s="10" t="s">
        <v>129</v>
      </c>
      <c r="C11" s="28">
        <v>334064.46</v>
      </c>
      <c r="D11" s="28">
        <v>334064.46</v>
      </c>
      <c r="E11" s="8"/>
    </row>
    <row r="12" ht="25" customHeight="1" spans="1:5">
      <c r="A12" s="26">
        <v>2101102</v>
      </c>
      <c r="B12" s="10" t="s">
        <v>130</v>
      </c>
      <c r="C12" s="28">
        <v>37120.67</v>
      </c>
      <c r="D12" s="28">
        <v>37120.67</v>
      </c>
      <c r="E12" s="8"/>
    </row>
    <row r="13" ht="25" customHeight="1" spans="1:5">
      <c r="A13" s="26">
        <v>2210201</v>
      </c>
      <c r="B13" s="10" t="s">
        <v>131</v>
      </c>
      <c r="C13" s="28">
        <v>754749.96</v>
      </c>
      <c r="D13" s="28">
        <v>754749.96</v>
      </c>
      <c r="E13" s="8"/>
    </row>
    <row r="14" ht="25" customHeight="1" spans="1:5">
      <c r="A14" s="30" t="s">
        <v>132</v>
      </c>
      <c r="B14" s="30" t="s">
        <v>133</v>
      </c>
      <c r="C14" s="28">
        <v>150000</v>
      </c>
      <c r="D14" s="8"/>
      <c r="E14" s="28">
        <v>150000</v>
      </c>
    </row>
    <row r="15" ht="25" customHeight="1" spans="1:5">
      <c r="A15" s="30" t="s">
        <v>134</v>
      </c>
      <c r="B15" s="30" t="s">
        <v>125</v>
      </c>
      <c r="C15" s="28">
        <v>660000</v>
      </c>
      <c r="D15" s="8"/>
      <c r="E15" s="28">
        <v>660000</v>
      </c>
    </row>
    <row r="16" ht="25" customHeight="1" spans="1:5">
      <c r="A16" s="30" t="s">
        <v>135</v>
      </c>
      <c r="B16" s="30" t="s">
        <v>136</v>
      </c>
      <c r="C16" s="28">
        <v>180000</v>
      </c>
      <c r="D16" s="8"/>
      <c r="E16" s="28">
        <v>180000</v>
      </c>
    </row>
    <row r="17" ht="25" customHeight="1" spans="1:1">
      <c r="A17" s="23" t="s">
        <v>53</v>
      </c>
    </row>
  </sheetData>
  <mergeCells count="4">
    <mergeCell ref="A1:E1"/>
    <mergeCell ref="A2:E2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6"/>
    </sheetView>
  </sheetViews>
  <sheetFormatPr defaultColWidth="9" defaultRowHeight="13.5" outlineLevelCol="4"/>
  <cols>
    <col min="1" max="1" width="14.5" style="1" customWidth="1"/>
    <col min="2" max="2" width="33.375" style="1" customWidth="1"/>
    <col min="3" max="5" width="19.375" style="1" customWidth="1"/>
    <col min="6" max="16384" width="9" style="1"/>
  </cols>
  <sheetData>
    <row r="1" ht="25.5" spans="1:5">
      <c r="A1" s="24" t="s">
        <v>137</v>
      </c>
      <c r="B1" s="24"/>
      <c r="C1" s="24"/>
      <c r="D1" s="24"/>
      <c r="E1" s="24"/>
    </row>
    <row r="2" ht="14.25" spans="1:5">
      <c r="A2" s="12" t="s">
        <v>2</v>
      </c>
      <c r="B2" s="12"/>
      <c r="C2" s="12"/>
      <c r="D2" s="12"/>
      <c r="E2" s="12"/>
    </row>
    <row r="3" ht="25" customHeight="1" spans="1:5">
      <c r="A3" s="13" t="s">
        <v>138</v>
      </c>
      <c r="B3" s="13"/>
      <c r="C3" s="13" t="s">
        <v>139</v>
      </c>
      <c r="D3" s="13"/>
      <c r="E3" s="13"/>
    </row>
    <row r="4" ht="25" customHeight="1" spans="1:5">
      <c r="A4" s="13" t="s">
        <v>123</v>
      </c>
      <c r="B4" s="13" t="s">
        <v>124</v>
      </c>
      <c r="C4" s="13" t="s">
        <v>79</v>
      </c>
      <c r="D4" s="13" t="s">
        <v>140</v>
      </c>
      <c r="E4" s="13" t="s">
        <v>141</v>
      </c>
    </row>
    <row r="5" ht="25" customHeight="1" spans="1:5">
      <c r="A5" s="13" t="s">
        <v>55</v>
      </c>
      <c r="B5" s="13" t="s">
        <v>55</v>
      </c>
      <c r="C5" s="13">
        <v>1</v>
      </c>
      <c r="D5" s="13">
        <v>2</v>
      </c>
      <c r="E5" s="13">
        <v>3</v>
      </c>
    </row>
    <row r="6" ht="25" customHeight="1" spans="1:5">
      <c r="A6" s="25" t="s">
        <v>65</v>
      </c>
      <c r="B6" s="25" t="s">
        <v>66</v>
      </c>
      <c r="C6" s="7">
        <f>SUM(C7:C15)</f>
        <v>11896576.61</v>
      </c>
      <c r="D6" s="7">
        <f>SUM(D7:D15)</f>
        <v>10168576.61</v>
      </c>
      <c r="E6" s="7">
        <f>SUM(E7:E15)</f>
        <v>1728000</v>
      </c>
    </row>
    <row r="7" ht="25" customHeight="1" spans="1:5">
      <c r="A7" s="26">
        <v>2011101</v>
      </c>
      <c r="B7" s="27" t="s">
        <v>125</v>
      </c>
      <c r="C7" s="28">
        <v>8213740.69</v>
      </c>
      <c r="D7" s="9">
        <f>C7-E7</f>
        <v>7295740.69</v>
      </c>
      <c r="E7" s="9">
        <v>918000</v>
      </c>
    </row>
    <row r="8" ht="25" customHeight="1" spans="1:5">
      <c r="A8" s="26">
        <v>2011150</v>
      </c>
      <c r="B8" s="27" t="s">
        <v>126</v>
      </c>
      <c r="C8" s="28">
        <v>738468.8</v>
      </c>
      <c r="D8" s="28">
        <v>738468.8</v>
      </c>
      <c r="E8" s="9"/>
    </row>
    <row r="9" ht="25" customHeight="1" spans="1:5">
      <c r="A9" s="26">
        <v>2080505</v>
      </c>
      <c r="B9" s="29" t="s">
        <v>127</v>
      </c>
      <c r="C9" s="28">
        <v>993400.63</v>
      </c>
      <c r="D9" s="28">
        <v>993400.63</v>
      </c>
      <c r="E9" s="9"/>
    </row>
    <row r="10" ht="25" customHeight="1" spans="1:5">
      <c r="A10" s="26">
        <v>2089999</v>
      </c>
      <c r="B10" s="10" t="s">
        <v>128</v>
      </c>
      <c r="C10" s="28">
        <v>15031.4</v>
      </c>
      <c r="D10" s="28">
        <v>15031.4</v>
      </c>
      <c r="E10" s="9"/>
    </row>
    <row r="11" ht="25" customHeight="1" spans="1:5">
      <c r="A11" s="26">
        <v>2101101</v>
      </c>
      <c r="B11" s="10" t="s">
        <v>129</v>
      </c>
      <c r="C11" s="28">
        <v>334064.46</v>
      </c>
      <c r="D11" s="28">
        <v>334064.46</v>
      </c>
      <c r="E11" s="9"/>
    </row>
    <row r="12" ht="25" customHeight="1" spans="1:5">
      <c r="A12" s="26">
        <v>2101102</v>
      </c>
      <c r="B12" s="10" t="s">
        <v>130</v>
      </c>
      <c r="C12" s="28">
        <v>37120.67</v>
      </c>
      <c r="D12" s="28">
        <v>37120.67</v>
      </c>
      <c r="E12" s="9"/>
    </row>
    <row r="13" ht="25" customHeight="1" spans="1:5">
      <c r="A13" s="26">
        <v>2210201</v>
      </c>
      <c r="B13" s="10" t="s">
        <v>131</v>
      </c>
      <c r="C13" s="28">
        <v>754749.96</v>
      </c>
      <c r="D13" s="28">
        <v>754749.96</v>
      </c>
      <c r="E13" s="9"/>
    </row>
    <row r="14" ht="25" customHeight="1" spans="1:5">
      <c r="A14" s="30" t="s">
        <v>132</v>
      </c>
      <c r="B14" s="30" t="s">
        <v>133</v>
      </c>
      <c r="C14" s="28">
        <v>150000</v>
      </c>
      <c r="D14" s="9"/>
      <c r="E14" s="28">
        <v>150000</v>
      </c>
    </row>
    <row r="15" ht="25" customHeight="1" spans="1:5">
      <c r="A15" s="30" t="s">
        <v>134</v>
      </c>
      <c r="B15" s="30" t="s">
        <v>125</v>
      </c>
      <c r="C15" s="28">
        <v>660000</v>
      </c>
      <c r="D15" s="9"/>
      <c r="E15" s="28">
        <v>660000</v>
      </c>
    </row>
    <row r="16" ht="24" customHeight="1" spans="1:5">
      <c r="A16" s="30" t="s">
        <v>135</v>
      </c>
      <c r="B16" s="30" t="s">
        <v>136</v>
      </c>
      <c r="C16" s="28">
        <v>180000</v>
      </c>
      <c r="D16" s="31"/>
      <c r="E16" s="28">
        <v>180000</v>
      </c>
    </row>
  </sheetData>
  <mergeCells count="4">
    <mergeCell ref="A1:E1"/>
    <mergeCell ref="A2:E2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:H17"/>
    </sheetView>
  </sheetViews>
  <sheetFormatPr defaultColWidth="9" defaultRowHeight="13.5" outlineLevelCol="7"/>
  <cols>
    <col min="1" max="4" width="15.125" style="1" customWidth="1"/>
    <col min="5" max="6" width="18.5" style="1" customWidth="1"/>
    <col min="7" max="8" width="15.125" style="1" customWidth="1"/>
    <col min="9" max="16384" width="9" style="1"/>
  </cols>
  <sheetData>
    <row r="1" ht="27" spans="1:8">
      <c r="A1" s="2" t="s">
        <v>142</v>
      </c>
      <c r="B1" s="2"/>
      <c r="C1" s="2"/>
      <c r="D1" s="2"/>
      <c r="E1" s="2"/>
      <c r="F1" s="2"/>
      <c r="G1" s="2"/>
      <c r="H1" s="2"/>
    </row>
    <row r="2" ht="14.25" spans="1:8">
      <c r="A2" s="12" t="s">
        <v>2</v>
      </c>
      <c r="B2" s="12"/>
      <c r="C2" s="12"/>
      <c r="D2" s="12"/>
      <c r="E2" s="12"/>
      <c r="F2" s="12"/>
      <c r="G2" s="12"/>
      <c r="H2" s="12"/>
    </row>
    <row r="3" ht="25" customHeight="1" spans="1:8">
      <c r="A3" s="13" t="s">
        <v>118</v>
      </c>
      <c r="B3" s="19" t="s">
        <v>143</v>
      </c>
      <c r="C3" s="19"/>
      <c r="D3" s="19"/>
      <c r="E3" s="19"/>
      <c r="F3" s="19"/>
      <c r="G3" s="19" t="s">
        <v>144</v>
      </c>
      <c r="H3" s="19" t="s">
        <v>145</v>
      </c>
    </row>
    <row r="4" ht="25" customHeight="1" spans="1:8">
      <c r="A4" s="13"/>
      <c r="B4" s="19" t="s">
        <v>79</v>
      </c>
      <c r="C4" s="19" t="s">
        <v>146</v>
      </c>
      <c r="D4" s="19" t="s">
        <v>147</v>
      </c>
      <c r="E4" s="19" t="s">
        <v>148</v>
      </c>
      <c r="F4" s="19"/>
      <c r="G4" s="19"/>
      <c r="H4" s="19"/>
    </row>
    <row r="5" ht="25" customHeight="1" spans="1:8">
      <c r="A5" s="13"/>
      <c r="B5" s="19"/>
      <c r="C5" s="19"/>
      <c r="D5" s="19"/>
      <c r="E5" s="19" t="s">
        <v>149</v>
      </c>
      <c r="F5" s="19" t="s">
        <v>150</v>
      </c>
      <c r="G5" s="19"/>
      <c r="H5" s="19"/>
    </row>
    <row r="6" ht="25" customHeight="1" spans="1:8">
      <c r="A6" s="19"/>
      <c r="B6" s="19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  <c r="H6" s="19">
        <v>7</v>
      </c>
    </row>
    <row r="7" ht="25" customHeight="1" spans="1:8">
      <c r="A7" s="7" t="s">
        <v>66</v>
      </c>
      <c r="B7" s="17">
        <f>SUM(B8)</f>
        <v>99300</v>
      </c>
      <c r="C7" s="17">
        <f>SUM(C8)</f>
        <v>0</v>
      </c>
      <c r="D7" s="17">
        <f>SUM(D8)</f>
        <v>9300</v>
      </c>
      <c r="E7" s="17">
        <f>SUM(E8)</f>
        <v>0</v>
      </c>
      <c r="F7" s="17">
        <f>SUM(F8)</f>
        <v>90000</v>
      </c>
      <c r="G7" s="17">
        <v>20000</v>
      </c>
      <c r="H7" s="17">
        <v>50000</v>
      </c>
    </row>
    <row r="8" ht="25" customHeight="1" spans="1:8">
      <c r="A8" s="20" t="s">
        <v>65</v>
      </c>
      <c r="B8" s="17">
        <f>C8+D8+E8+F8</f>
        <v>99300</v>
      </c>
      <c r="C8" s="17"/>
      <c r="D8" s="17">
        <v>9300</v>
      </c>
      <c r="E8" s="17"/>
      <c r="F8" s="17">
        <v>90000</v>
      </c>
      <c r="G8" s="17">
        <v>20000</v>
      </c>
      <c r="H8" s="17">
        <v>50000</v>
      </c>
    </row>
    <row r="9" ht="25" customHeight="1" spans="1:8">
      <c r="A9" s="20"/>
      <c r="B9" s="17"/>
      <c r="C9" s="17"/>
      <c r="D9" s="17"/>
      <c r="E9" s="17"/>
      <c r="F9" s="17"/>
      <c r="G9" s="17"/>
      <c r="H9" s="17"/>
    </row>
    <row r="10" ht="25" customHeight="1" spans="1:8">
      <c r="A10" s="20"/>
      <c r="B10" s="17"/>
      <c r="C10" s="17"/>
      <c r="D10" s="17"/>
      <c r="E10" s="17"/>
      <c r="F10" s="17"/>
      <c r="G10" s="17"/>
      <c r="H10" s="17"/>
    </row>
    <row r="11" ht="25" customHeight="1" spans="1:8">
      <c r="A11" s="20"/>
      <c r="B11" s="17"/>
      <c r="C11" s="17"/>
      <c r="D11" s="17"/>
      <c r="E11" s="17"/>
      <c r="F11" s="17"/>
      <c r="G11" s="17"/>
      <c r="H11" s="17"/>
    </row>
    <row r="12" ht="25" customHeight="1" spans="1:8">
      <c r="A12" s="20"/>
      <c r="B12" s="17"/>
      <c r="C12" s="17"/>
      <c r="D12" s="17"/>
      <c r="E12" s="17"/>
      <c r="F12" s="17"/>
      <c r="G12" s="17"/>
      <c r="H12" s="17"/>
    </row>
    <row r="13" ht="25" customHeight="1" spans="1:8">
      <c r="A13" s="20"/>
      <c r="B13" s="17"/>
      <c r="C13" s="17"/>
      <c r="D13" s="17"/>
      <c r="E13" s="17"/>
      <c r="F13" s="17"/>
      <c r="G13" s="17"/>
      <c r="H13" s="17"/>
    </row>
    <row r="14" ht="25" customHeight="1" spans="1:8">
      <c r="A14" s="20"/>
      <c r="B14" s="17"/>
      <c r="C14" s="17"/>
      <c r="D14" s="17"/>
      <c r="E14" s="17"/>
      <c r="F14" s="17"/>
      <c r="G14" s="17"/>
      <c r="H14" s="17"/>
    </row>
    <row r="15" ht="25" customHeight="1" spans="1:8">
      <c r="A15" s="20"/>
      <c r="B15" s="17"/>
      <c r="C15" s="17"/>
      <c r="D15" s="17"/>
      <c r="E15" s="17"/>
      <c r="F15" s="17"/>
      <c r="G15" s="17"/>
      <c r="H15" s="17"/>
    </row>
    <row r="16" ht="25" customHeight="1" spans="1:8">
      <c r="A16" s="21"/>
      <c r="B16" s="22"/>
      <c r="C16" s="22"/>
      <c r="D16" s="22"/>
      <c r="E16" s="22"/>
      <c r="F16" s="22"/>
      <c r="G16" s="22"/>
      <c r="H16" s="22"/>
    </row>
    <row r="17" ht="25" customHeight="1" spans="1:1">
      <c r="A17" s="23" t="s">
        <v>53</v>
      </c>
    </row>
  </sheetData>
  <mergeCells count="10">
    <mergeCell ref="A1:H1"/>
    <mergeCell ref="A2:H2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23"/>
    </sheetView>
  </sheetViews>
  <sheetFormatPr defaultColWidth="9" defaultRowHeight="13.5" outlineLevelCol="4"/>
  <cols>
    <col min="1" max="1" width="11.375" style="1" customWidth="1"/>
    <col min="2" max="5" width="28.375" style="1" customWidth="1"/>
    <col min="6" max="16" width="9" style="1" hidden="1" customWidth="1"/>
    <col min="17" max="16384" width="9" style="1"/>
  </cols>
  <sheetData>
    <row r="1" ht="27" spans="1:5">
      <c r="A1" s="2" t="s">
        <v>151</v>
      </c>
      <c r="B1" s="2"/>
      <c r="C1" s="2"/>
      <c r="D1" s="2"/>
      <c r="E1" s="2"/>
    </row>
    <row r="2" ht="14.25" spans="1:5">
      <c r="A2" s="12" t="s">
        <v>152</v>
      </c>
      <c r="B2" s="12"/>
      <c r="C2" s="12"/>
      <c r="D2" s="12"/>
      <c r="E2" s="12"/>
    </row>
    <row r="3" ht="25" customHeight="1" spans="1:5">
      <c r="A3" s="13" t="s">
        <v>153</v>
      </c>
      <c r="B3" s="13" t="s">
        <v>5</v>
      </c>
      <c r="C3" s="13" t="s">
        <v>79</v>
      </c>
      <c r="D3" s="13" t="s">
        <v>62</v>
      </c>
      <c r="E3" s="13" t="s">
        <v>63</v>
      </c>
    </row>
    <row r="4" ht="25" customHeight="1" spans="1:5">
      <c r="A4" s="13" t="s">
        <v>55</v>
      </c>
      <c r="B4" s="13" t="s">
        <v>55</v>
      </c>
      <c r="C4" s="13">
        <v>1</v>
      </c>
      <c r="D4" s="13">
        <v>2</v>
      </c>
      <c r="E4" s="13">
        <v>3</v>
      </c>
    </row>
    <row r="5" ht="25" customHeight="1" spans="1:5">
      <c r="A5" s="7"/>
      <c r="B5" s="15" t="s">
        <v>66</v>
      </c>
      <c r="C5" s="16">
        <f>SUM(C6:C22)</f>
        <v>1905000</v>
      </c>
      <c r="D5" s="16">
        <f>SUM(D6:D22)</f>
        <v>918000</v>
      </c>
      <c r="E5" s="16">
        <v>990000</v>
      </c>
    </row>
    <row r="6" ht="25" customHeight="1" spans="1:5">
      <c r="A6" s="9">
        <v>1</v>
      </c>
      <c r="B6" s="10" t="s">
        <v>154</v>
      </c>
      <c r="C6" s="8">
        <f>D6+E6</f>
        <v>620000</v>
      </c>
      <c r="D6" s="8">
        <v>290000</v>
      </c>
      <c r="E6" s="17">
        <v>330000</v>
      </c>
    </row>
    <row r="7" ht="25" customHeight="1" spans="1:5">
      <c r="A7" s="9">
        <v>2</v>
      </c>
      <c r="B7" s="10" t="s">
        <v>155</v>
      </c>
      <c r="C7" s="8">
        <f>D7+E7</f>
        <v>150000</v>
      </c>
      <c r="D7" s="8">
        <v>50000</v>
      </c>
      <c r="E7" s="17">
        <v>100000</v>
      </c>
    </row>
    <row r="8" ht="25" customHeight="1" spans="1:5">
      <c r="A8" s="9">
        <v>3</v>
      </c>
      <c r="B8" s="10" t="s">
        <v>156</v>
      </c>
      <c r="C8" s="8">
        <f>D8+E8</f>
        <v>1000</v>
      </c>
      <c r="D8" s="8">
        <v>1000</v>
      </c>
      <c r="E8" s="17"/>
    </row>
    <row r="9" ht="25" customHeight="1" spans="1:5">
      <c r="A9" s="9">
        <v>5</v>
      </c>
      <c r="B9" s="10" t="s">
        <v>157</v>
      </c>
      <c r="C9" s="8">
        <f>D9+E9</f>
        <v>20000</v>
      </c>
      <c r="D9" s="8">
        <v>20000</v>
      </c>
      <c r="E9" s="17"/>
    </row>
    <row r="10" ht="25" customHeight="1" spans="1:5">
      <c r="A10" s="9">
        <v>6</v>
      </c>
      <c r="B10" s="10" t="s">
        <v>158</v>
      </c>
      <c r="C10" s="8">
        <f t="shared" ref="C10:C17" si="0">D10+E10</f>
        <v>0</v>
      </c>
      <c r="D10" s="8"/>
      <c r="E10" s="17"/>
    </row>
    <row r="11" ht="25" customHeight="1" spans="1:5">
      <c r="A11" s="9">
        <v>7</v>
      </c>
      <c r="B11" s="10" t="s">
        <v>159</v>
      </c>
      <c r="C11" s="8">
        <f t="shared" si="0"/>
        <v>0</v>
      </c>
      <c r="D11" s="8"/>
      <c r="E11" s="17"/>
    </row>
    <row r="12" ht="25" customHeight="1" spans="1:5">
      <c r="A12" s="9">
        <v>8</v>
      </c>
      <c r="B12" s="10" t="s">
        <v>160</v>
      </c>
      <c r="C12" s="8">
        <f t="shared" si="0"/>
        <v>689100</v>
      </c>
      <c r="D12" s="8">
        <v>279100</v>
      </c>
      <c r="E12" s="17">
        <v>410000</v>
      </c>
    </row>
    <row r="13" ht="25" customHeight="1" spans="1:5">
      <c r="A13" s="9">
        <v>9</v>
      </c>
      <c r="B13" s="10" t="s">
        <v>161</v>
      </c>
      <c r="C13" s="8">
        <f t="shared" si="0"/>
        <v>115600</v>
      </c>
      <c r="D13" s="8">
        <v>65600</v>
      </c>
      <c r="E13" s="17">
        <v>50000</v>
      </c>
    </row>
    <row r="14" ht="25" customHeight="1" spans="1:5">
      <c r="A14" s="9">
        <v>4</v>
      </c>
      <c r="B14" s="10" t="s">
        <v>162</v>
      </c>
      <c r="C14" s="8">
        <f t="shared" si="0"/>
        <v>40000</v>
      </c>
      <c r="D14" s="8">
        <v>40000</v>
      </c>
      <c r="E14" s="17"/>
    </row>
    <row r="15" ht="25" customHeight="1" spans="1:5">
      <c r="A15" s="9"/>
      <c r="B15" s="10" t="s">
        <v>163</v>
      </c>
      <c r="C15" s="8">
        <f t="shared" si="0"/>
        <v>20000</v>
      </c>
      <c r="D15" s="8">
        <v>20000</v>
      </c>
      <c r="E15" s="17"/>
    </row>
    <row r="16" ht="25" customHeight="1" spans="1:5">
      <c r="A16" s="9">
        <v>10</v>
      </c>
      <c r="B16" s="10" t="s">
        <v>164</v>
      </c>
      <c r="C16" s="8">
        <f t="shared" si="0"/>
        <v>50000</v>
      </c>
      <c r="D16" s="8">
        <v>50000</v>
      </c>
      <c r="E16" s="17"/>
    </row>
    <row r="17" ht="25" customHeight="1" spans="1:5">
      <c r="A17" s="9">
        <v>11</v>
      </c>
      <c r="B17" s="10" t="s">
        <v>165</v>
      </c>
      <c r="C17" s="8">
        <f t="shared" si="0"/>
        <v>9300</v>
      </c>
      <c r="D17" s="8">
        <v>9300</v>
      </c>
      <c r="E17" s="17"/>
    </row>
    <row r="18" ht="25" customHeight="1" spans="1:5">
      <c r="A18" s="9"/>
      <c r="B18" s="10" t="s">
        <v>166</v>
      </c>
      <c r="C18" s="8"/>
      <c r="D18" s="8">
        <v>3000</v>
      </c>
      <c r="E18" s="17"/>
    </row>
    <row r="19" ht="25" customHeight="1" spans="1:5">
      <c r="A19" s="9">
        <v>12</v>
      </c>
      <c r="B19" s="10" t="s">
        <v>167</v>
      </c>
      <c r="C19" s="8">
        <f>D19+E19</f>
        <v>0</v>
      </c>
      <c r="D19" s="8"/>
      <c r="E19" s="17"/>
    </row>
    <row r="20" ht="25" customHeight="1" spans="1:5">
      <c r="A20" s="9">
        <v>13</v>
      </c>
      <c r="B20" s="10" t="s">
        <v>168</v>
      </c>
      <c r="C20" s="8">
        <f>D20+E20</f>
        <v>90000</v>
      </c>
      <c r="D20" s="8">
        <v>90000</v>
      </c>
      <c r="E20" s="17"/>
    </row>
    <row r="21" ht="25" customHeight="1" spans="1:5">
      <c r="A21" s="9">
        <v>14</v>
      </c>
      <c r="B21" s="10" t="s">
        <v>169</v>
      </c>
      <c r="C21" s="8">
        <f>D21+E21</f>
        <v>0</v>
      </c>
      <c r="D21" s="8"/>
      <c r="E21" s="17"/>
    </row>
    <row r="22" ht="25" customHeight="1" spans="1:5">
      <c r="A22" s="9">
        <v>15</v>
      </c>
      <c r="B22" s="10" t="s">
        <v>170</v>
      </c>
      <c r="C22" s="8">
        <f>D22+E22</f>
        <v>100000</v>
      </c>
      <c r="D22" s="8"/>
      <c r="E22" s="17">
        <v>100000</v>
      </c>
    </row>
    <row r="23" ht="25" customHeight="1" spans="1:5">
      <c r="A23" s="18" t="s">
        <v>171</v>
      </c>
      <c r="B23" s="18"/>
      <c r="C23" s="18"/>
      <c r="D23" s="18"/>
      <c r="E23" s="18"/>
    </row>
  </sheetData>
  <mergeCells count="3">
    <mergeCell ref="A1:E1"/>
    <mergeCell ref="A2:E2"/>
    <mergeCell ref="A23:E23"/>
  </mergeCells>
  <pageMargins left="0.75" right="0.75" top="0.472222222222222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2006-09-16T00:00:00Z</dcterms:created>
  <dcterms:modified xsi:type="dcterms:W3CDTF">2023-04-06T07:24:23Z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66FD394154614F7AAD3AC07EB75C60CC_12</vt:lpwstr>
  </property>
</Properties>
</file>